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08" yWindow="-108" windowWidth="23256" windowHeight="12576"/>
  </bookViews>
  <sheets>
    <sheet name="ТРУБЫ_26.07.26" sheetId="5" r:id="rId1"/>
  </sheets>
  <definedNames>
    <definedName name="_xlnm.Print_Area" localSheetId="0">ТРУБЫ_26.07.26!$B$1:$K$14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5"/>
  <c r="H13"/>
  <c r="H12"/>
  <c r="H11"/>
  <c r="H10"/>
  <c r="H8"/>
  <c r="H7"/>
  <c r="H6"/>
  <c r="H5"/>
  <c r="H4"/>
  <c r="H3"/>
  <c r="F14"/>
  <c r="F13"/>
  <c r="F12"/>
  <c r="F11"/>
  <c r="F10"/>
  <c r="F8"/>
  <c r="F7"/>
  <c r="F6"/>
  <c r="F5"/>
  <c r="F4"/>
  <c r="F3"/>
  <c r="D14"/>
  <c r="D13"/>
  <c r="D12"/>
  <c r="D11"/>
  <c r="D10"/>
  <c r="D8"/>
  <c r="D7"/>
  <c r="D6"/>
  <c r="D5"/>
  <c r="D4"/>
  <c r="D3"/>
  <c r="J14"/>
  <c r="J13"/>
  <c r="J12"/>
  <c r="J11"/>
  <c r="J10"/>
  <c r="J8"/>
  <c r="J7"/>
  <c r="J6"/>
  <c r="J5"/>
  <c r="J4"/>
  <c r="J3"/>
  <c r="G12"/>
  <c r="E12"/>
  <c r="G11"/>
  <c r="E11"/>
  <c r="G10"/>
  <c r="E10"/>
  <c r="G14"/>
  <c r="E14"/>
  <c r="G13"/>
  <c r="E13"/>
  <c r="G4"/>
  <c r="E4"/>
  <c r="G8"/>
  <c r="E8"/>
  <c r="G7"/>
  <c r="E7"/>
  <c r="G6"/>
  <c r="E6"/>
  <c r="G5"/>
  <c r="E5"/>
  <c r="G3"/>
  <c r="E3"/>
  <c r="K3" l="1"/>
</calcChain>
</file>

<file path=xl/sharedStrings.xml><?xml version="1.0" encoding="utf-8"?>
<sst xmlns="http://schemas.openxmlformats.org/spreadsheetml/2006/main" count="26" uniqueCount="24">
  <si>
    <t>30х30х2</t>
  </si>
  <si>
    <t>40х40х2</t>
  </si>
  <si>
    <t>Вес одного метра погонного, кг</t>
  </si>
  <si>
    <t>⌀32х3</t>
  </si>
  <si>
    <t>⌀60,3х3</t>
  </si>
  <si>
    <t>⌀60,3х4</t>
  </si>
  <si>
    <t>⌀50,8х2</t>
  </si>
  <si>
    <t>50х30х2</t>
  </si>
  <si>
    <t>Вес 1,5 метров погонных, кг</t>
  </si>
  <si>
    <t>Вес 2ух метров погонных, кг</t>
  </si>
  <si>
    <t>⌀76,1х1,5</t>
  </si>
  <si>
    <t>⌀35х1,5</t>
  </si>
  <si>
    <t>30х30х1,5</t>
  </si>
  <si>
    <t>30х30х3</t>
  </si>
  <si>
    <t>Размерный ряд</t>
  </si>
  <si>
    <t>НЕТ В ПРОДАЖЕ</t>
  </si>
  <si>
    <t>Цена (с НДС) от МЕТАЛЛСЕРВИС (по состоянию на 26.07.26 из официального сайта https://mc.ru/metalloprokat/truby_nerzhaveyushchie_ehlektrosvarnye_aisi/mark/aisi_304_(08h18n10)/filtr/cat), руб./ тонна</t>
  </si>
  <si>
    <t>Цена (с НДС) от МЕТАЛЛСЕРВИС в пересчёте на "руб./кг"</t>
  </si>
  <si>
    <t>Средняя цена (с НДС) "руб./ кг" от МЕТАЛЛСЕРВИС</t>
  </si>
  <si>
    <t>Цена (с НДС) от ИНОКССЕЛ "руб./ кг"</t>
  </si>
  <si>
    <t xml:space="preserve">   </t>
  </si>
  <si>
    <t>Цена (с НДС) от ИНОКССЕЛ 1 метра погонного, руб.</t>
  </si>
  <si>
    <t>Цена (с НДС) от ИНОКССЕЛ 1,5 метра погонного, руб.</t>
  </si>
  <si>
    <t>Цена (с НДС) от ИНОКССЕЛ 2ух метров погонных, руб.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</si>
</sst>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40C2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3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1" fontId="0" fillId="4" borderId="5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0"/>
  <sheetViews>
    <sheetView tabSelected="1" zoomScale="85" zoomScaleNormal="85" workbookViewId="0">
      <selection activeCell="H28" sqref="H28"/>
    </sheetView>
  </sheetViews>
  <sheetFormatPr defaultColWidth="9.109375" defaultRowHeight="14.4"/>
  <cols>
    <col min="1" max="1" width="2.88671875" style="1" customWidth="1"/>
    <col min="2" max="2" width="20.6640625" style="3" customWidth="1"/>
    <col min="3" max="8" width="15.77734375" style="1" customWidth="1"/>
    <col min="9" max="10" width="35.77734375" style="1" customWidth="1"/>
    <col min="11" max="12" width="15.77734375" style="1" customWidth="1"/>
    <col min="13" max="16384" width="9.109375" style="1"/>
  </cols>
  <sheetData>
    <row r="1" spans="2:12" ht="15" customHeight="1">
      <c r="B1" s="14"/>
      <c r="C1" s="14"/>
      <c r="D1" s="14"/>
      <c r="E1" s="14"/>
      <c r="F1" s="14"/>
      <c r="G1" s="14"/>
      <c r="H1" s="15"/>
    </row>
    <row r="2" spans="2:12" ht="120" customHeight="1">
      <c r="B2" s="9" t="s">
        <v>14</v>
      </c>
      <c r="C2" s="9" t="s">
        <v>2</v>
      </c>
      <c r="D2" s="13" t="s">
        <v>21</v>
      </c>
      <c r="E2" s="9" t="s">
        <v>8</v>
      </c>
      <c r="F2" s="13" t="s">
        <v>22</v>
      </c>
      <c r="G2" s="9" t="s">
        <v>9</v>
      </c>
      <c r="H2" s="13" t="s">
        <v>23</v>
      </c>
      <c r="I2" s="12" t="s">
        <v>16</v>
      </c>
      <c r="J2" s="12" t="s">
        <v>17</v>
      </c>
      <c r="K2" s="12" t="s">
        <v>18</v>
      </c>
      <c r="L2" s="13" t="s">
        <v>19</v>
      </c>
    </row>
    <row r="3" spans="2:12">
      <c r="B3" s="10" t="s">
        <v>3</v>
      </c>
      <c r="C3" s="5">
        <v>2.12</v>
      </c>
      <c r="D3" s="22">
        <f>C3*250</f>
        <v>530</v>
      </c>
      <c r="E3" s="5">
        <f t="shared" ref="E3:E8" si="0">C3*1.5</f>
        <v>3.18</v>
      </c>
      <c r="F3" s="22">
        <f>E3*250</f>
        <v>795</v>
      </c>
      <c r="G3" s="5">
        <f t="shared" ref="G3:G8" si="1">C3*2</f>
        <v>4.24</v>
      </c>
      <c r="H3" s="22">
        <f>G3*250</f>
        <v>1060</v>
      </c>
      <c r="I3" s="7">
        <v>315792</v>
      </c>
      <c r="J3" s="7">
        <f>I3/1000</f>
        <v>315.79199999999997</v>
      </c>
      <c r="K3" s="16">
        <f>(J3+J4+J5+J6+J8+J10+J11+J13)/8</f>
        <v>306.56</v>
      </c>
      <c r="L3" s="19">
        <v>250</v>
      </c>
    </row>
    <row r="4" spans="2:12">
      <c r="B4" s="10" t="s">
        <v>11</v>
      </c>
      <c r="C4" s="2">
        <v>1.23</v>
      </c>
      <c r="D4" s="22">
        <f t="shared" ref="D4:D8" si="2">C4*250</f>
        <v>307.5</v>
      </c>
      <c r="E4" s="5">
        <f t="shared" si="0"/>
        <v>1.845</v>
      </c>
      <c r="F4" s="22">
        <f t="shared" ref="F4:F8" si="3">E4*250</f>
        <v>461.25</v>
      </c>
      <c r="G4" s="5">
        <f t="shared" si="1"/>
        <v>2.46</v>
      </c>
      <c r="H4" s="22">
        <f t="shared" ref="H4:H8" si="4">G4*250</f>
        <v>615</v>
      </c>
      <c r="I4" s="7">
        <v>336334</v>
      </c>
      <c r="J4" s="7">
        <f>I4/1000</f>
        <v>336.334</v>
      </c>
      <c r="K4" s="17"/>
      <c r="L4" s="20"/>
    </row>
    <row r="5" spans="2:12">
      <c r="B5" s="10" t="s">
        <v>6</v>
      </c>
      <c r="C5" s="5">
        <v>2.37</v>
      </c>
      <c r="D5" s="22">
        <f t="shared" si="2"/>
        <v>592.5</v>
      </c>
      <c r="E5" s="5">
        <f t="shared" si="0"/>
        <v>3.5550000000000002</v>
      </c>
      <c r="F5" s="22">
        <f t="shared" si="3"/>
        <v>888.75</v>
      </c>
      <c r="G5" s="5">
        <f t="shared" si="1"/>
        <v>4.74</v>
      </c>
      <c r="H5" s="22">
        <f t="shared" si="4"/>
        <v>1185</v>
      </c>
      <c r="I5" s="7">
        <v>286180</v>
      </c>
      <c r="J5" s="7">
        <f t="shared" ref="J5:J8" si="5">I5/1000</f>
        <v>286.18</v>
      </c>
      <c r="K5" s="17"/>
      <c r="L5" s="20"/>
    </row>
    <row r="6" spans="2:12">
      <c r="B6" s="10" t="s">
        <v>4</v>
      </c>
      <c r="C6" s="5">
        <v>4.18</v>
      </c>
      <c r="D6" s="22">
        <f t="shared" si="2"/>
        <v>1045</v>
      </c>
      <c r="E6" s="5">
        <f t="shared" si="0"/>
        <v>6.27</v>
      </c>
      <c r="F6" s="22">
        <f t="shared" si="3"/>
        <v>1567.5</v>
      </c>
      <c r="G6" s="5">
        <f t="shared" si="1"/>
        <v>8.36</v>
      </c>
      <c r="H6" s="22">
        <f t="shared" si="4"/>
        <v>2090</v>
      </c>
      <c r="I6" s="7">
        <v>322067</v>
      </c>
      <c r="J6" s="7">
        <f t="shared" si="5"/>
        <v>322.06700000000001</v>
      </c>
      <c r="K6" s="17"/>
      <c r="L6" s="20"/>
    </row>
    <row r="7" spans="2:12">
      <c r="B7" s="10" t="s">
        <v>5</v>
      </c>
      <c r="C7" s="5">
        <v>5.48</v>
      </c>
      <c r="D7" s="22">
        <f t="shared" si="2"/>
        <v>1370</v>
      </c>
      <c r="E7" s="5">
        <f t="shared" si="0"/>
        <v>8.2200000000000006</v>
      </c>
      <c r="F7" s="22">
        <f t="shared" si="3"/>
        <v>2055</v>
      </c>
      <c r="G7" s="5">
        <f t="shared" si="1"/>
        <v>10.96</v>
      </c>
      <c r="H7" s="22">
        <f t="shared" si="4"/>
        <v>2740</v>
      </c>
      <c r="I7" s="7" t="s">
        <v>15</v>
      </c>
      <c r="J7" s="7" t="e">
        <f t="shared" si="5"/>
        <v>#VALUE!</v>
      </c>
      <c r="K7" s="17"/>
      <c r="L7" s="20"/>
    </row>
    <row r="8" spans="2:12">
      <c r="B8" s="10" t="s">
        <v>10</v>
      </c>
      <c r="C8" s="2">
        <v>2.74</v>
      </c>
      <c r="D8" s="22">
        <f t="shared" si="2"/>
        <v>685</v>
      </c>
      <c r="E8" s="5">
        <f t="shared" si="0"/>
        <v>4.1100000000000003</v>
      </c>
      <c r="F8" s="22">
        <f t="shared" si="3"/>
        <v>1027.5</v>
      </c>
      <c r="G8" s="5">
        <f t="shared" si="1"/>
        <v>5.48</v>
      </c>
      <c r="H8" s="22">
        <f t="shared" si="4"/>
        <v>1370</v>
      </c>
      <c r="I8" s="7">
        <v>290667</v>
      </c>
      <c r="J8" s="7">
        <f t="shared" si="5"/>
        <v>290.66699999999997</v>
      </c>
      <c r="K8" s="17"/>
      <c r="L8" s="20"/>
    </row>
    <row r="9" spans="2:12">
      <c r="B9" s="4"/>
      <c r="D9" s="23"/>
      <c r="F9" s="23"/>
      <c r="H9" s="23"/>
      <c r="I9" s="8"/>
      <c r="J9" s="8"/>
      <c r="K9" s="17"/>
      <c r="L9" s="20"/>
    </row>
    <row r="10" spans="2:12">
      <c r="B10" s="11" t="s">
        <v>12</v>
      </c>
      <c r="C10" s="5">
        <v>1.31</v>
      </c>
      <c r="D10" s="22">
        <f t="shared" ref="D10:D14" si="6">C10*250</f>
        <v>327.5</v>
      </c>
      <c r="E10" s="5">
        <f t="shared" ref="E10:E12" si="7">C10*1.5</f>
        <v>1.9650000000000001</v>
      </c>
      <c r="F10" s="22">
        <f t="shared" ref="F10:F14" si="8">E10*250</f>
        <v>491.25</v>
      </c>
      <c r="G10" s="5">
        <f t="shared" ref="G10:G12" si="9">C10*2</f>
        <v>2.62</v>
      </c>
      <c r="H10" s="22">
        <f t="shared" ref="H10:H14" si="10">G10*250</f>
        <v>655</v>
      </c>
      <c r="I10" s="7">
        <v>309540</v>
      </c>
      <c r="J10" s="7">
        <f t="shared" ref="J10:J14" si="11">I10/1000</f>
        <v>309.54000000000002</v>
      </c>
      <c r="K10" s="17"/>
      <c r="L10" s="20"/>
    </row>
    <row r="11" spans="2:12">
      <c r="B11" s="11" t="s">
        <v>0</v>
      </c>
      <c r="C11" s="5">
        <v>1.7</v>
      </c>
      <c r="D11" s="22">
        <f t="shared" si="6"/>
        <v>425</v>
      </c>
      <c r="E11" s="5">
        <f t="shared" si="7"/>
        <v>2.5499999999999998</v>
      </c>
      <c r="F11" s="22">
        <f t="shared" si="8"/>
        <v>637.5</v>
      </c>
      <c r="G11" s="5">
        <f t="shared" si="9"/>
        <v>3.4</v>
      </c>
      <c r="H11" s="22">
        <f t="shared" si="10"/>
        <v>850</v>
      </c>
      <c r="I11" s="7">
        <v>293550</v>
      </c>
      <c r="J11" s="7">
        <f t="shared" si="11"/>
        <v>293.55</v>
      </c>
      <c r="K11" s="17"/>
      <c r="L11" s="20"/>
    </row>
    <row r="12" spans="2:12">
      <c r="B12" s="11" t="s">
        <v>13</v>
      </c>
      <c r="C12" s="5">
        <v>2.42</v>
      </c>
      <c r="D12" s="22">
        <f t="shared" si="6"/>
        <v>605</v>
      </c>
      <c r="E12" s="5">
        <f t="shared" si="7"/>
        <v>3.63</v>
      </c>
      <c r="F12" s="22">
        <f t="shared" si="8"/>
        <v>907.5</v>
      </c>
      <c r="G12" s="5">
        <f t="shared" si="9"/>
        <v>4.84</v>
      </c>
      <c r="H12" s="22">
        <f t="shared" si="10"/>
        <v>1210</v>
      </c>
      <c r="I12" s="8" t="s">
        <v>15</v>
      </c>
      <c r="J12" s="7" t="e">
        <f t="shared" si="11"/>
        <v>#VALUE!</v>
      </c>
      <c r="K12" s="17"/>
      <c r="L12" s="20"/>
    </row>
    <row r="13" spans="2:12">
      <c r="B13" s="11" t="s">
        <v>1</v>
      </c>
      <c r="C13" s="5">
        <v>2.2999999999999998</v>
      </c>
      <c r="D13" s="22">
        <f t="shared" si="6"/>
        <v>575</v>
      </c>
      <c r="E13" s="5">
        <f>C13*1.5</f>
        <v>3.4499999999999997</v>
      </c>
      <c r="F13" s="22">
        <f t="shared" si="8"/>
        <v>862.49999999999989</v>
      </c>
      <c r="G13" s="5">
        <f>C13*2</f>
        <v>4.5999999999999996</v>
      </c>
      <c r="H13" s="22">
        <f t="shared" si="10"/>
        <v>1150</v>
      </c>
      <c r="I13" s="7">
        <v>298350</v>
      </c>
      <c r="J13" s="7">
        <f t="shared" si="11"/>
        <v>298.35000000000002</v>
      </c>
      <c r="K13" s="17"/>
      <c r="L13" s="20"/>
    </row>
    <row r="14" spans="2:12">
      <c r="B14" s="11" t="s">
        <v>7</v>
      </c>
      <c r="C14" s="5">
        <v>2.2999999999999998</v>
      </c>
      <c r="D14" s="22">
        <f t="shared" si="6"/>
        <v>575</v>
      </c>
      <c r="E14" s="5">
        <f>C14*1.5</f>
        <v>3.4499999999999997</v>
      </c>
      <c r="F14" s="22">
        <f t="shared" si="8"/>
        <v>862.49999999999989</v>
      </c>
      <c r="G14" s="5">
        <f>C14*2</f>
        <v>4.5999999999999996</v>
      </c>
      <c r="H14" s="22">
        <f t="shared" si="10"/>
        <v>1150</v>
      </c>
      <c r="I14" s="8" t="s">
        <v>15</v>
      </c>
      <c r="J14" s="7" t="e">
        <f t="shared" si="11"/>
        <v>#VALUE!</v>
      </c>
      <c r="K14" s="18"/>
      <c r="L14" s="21"/>
    </row>
    <row r="21" spans="6:6" s="6" customFormat="1"/>
    <row r="22" spans="6:6" s="6" customFormat="1"/>
    <row r="23" spans="6:6" s="6" customFormat="1"/>
    <row r="24" spans="6:6" s="6" customFormat="1">
      <c r="F24" s="6" t="s">
        <v>20</v>
      </c>
    </row>
    <row r="25" spans="6:6" s="6" customFormat="1"/>
    <row r="26" spans="6:6" s="6" customFormat="1"/>
    <row r="27" spans="6:6" s="6" customFormat="1"/>
    <row r="28" spans="6:6" s="6" customFormat="1"/>
    <row r="29" spans="6:6" s="6" customFormat="1"/>
    <row r="30" spans="6:6" s="6" customFormat="1"/>
  </sheetData>
  <mergeCells count="3">
    <mergeCell ref="B1:H1"/>
    <mergeCell ref="K3:K14"/>
    <mergeCell ref="L3:L14"/>
  </mergeCells>
  <pageMargins left="0.70866141732283472" right="0.70866141732283472" top="0.74803149606299213" bottom="0.74803149606299213" header="0.31496062992125984" footer="0.31496062992125984"/>
  <pageSetup paperSize="256" scale="16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ТРУБЫ_26.07.26</vt:lpstr>
      <vt:lpstr>ТРУБЫ_26.07.26!Область_печати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2026-07-26T17:59:41Z</dcterms:modified>
</cp:coreProperties>
</file>